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O:\ROZPOČET AJ.  - město, kraj\2026\Schválený rozpočet, střednědobý výhled a odpisový plán na rok 2026\"/>
    </mc:Choice>
  </mc:AlternateContent>
  <xr:revisionPtr revIDLastSave="0" documentId="13_ncr:1_{6315DE7E-F4A2-4EFD-91C7-5D3A1A5A66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ř.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5" i="2" l="1"/>
  <c r="D35" i="2"/>
  <c r="J34" i="2"/>
  <c r="D34" i="2"/>
  <c r="J33" i="2"/>
  <c r="D33" i="2"/>
  <c r="M31" i="2"/>
  <c r="G31" i="2"/>
  <c r="N26" i="2"/>
  <c r="M26" i="2"/>
  <c r="L26" i="2"/>
  <c r="K26" i="2"/>
  <c r="I26" i="2"/>
  <c r="H26" i="2"/>
  <c r="G26" i="2"/>
  <c r="F26" i="2"/>
  <c r="E26" i="2"/>
  <c r="C26" i="2"/>
  <c r="J25" i="2"/>
  <c r="D25" i="2"/>
  <c r="J24" i="2"/>
  <c r="D24" i="2"/>
  <c r="J23" i="2"/>
  <c r="D23" i="2"/>
  <c r="J22" i="2"/>
  <c r="D22" i="2"/>
  <c r="N20" i="2"/>
  <c r="M20" i="2"/>
  <c r="L20" i="2"/>
  <c r="K20" i="2"/>
  <c r="I20" i="2"/>
  <c r="H20" i="2"/>
  <c r="G20" i="2"/>
  <c r="F20" i="2"/>
  <c r="E20" i="2"/>
  <c r="C20" i="2"/>
  <c r="J19" i="2"/>
  <c r="D19" i="2"/>
  <c r="J18" i="2"/>
  <c r="D18" i="2"/>
  <c r="J17" i="2"/>
  <c r="D17" i="2"/>
  <c r="J16" i="2"/>
  <c r="D16" i="2"/>
  <c r="J15" i="2"/>
  <c r="D15" i="2"/>
  <c r="J14" i="2"/>
  <c r="D14" i="2"/>
  <c r="J13" i="2"/>
  <c r="D13" i="2"/>
  <c r="J12" i="2"/>
  <c r="D12" i="2"/>
  <c r="J11" i="2"/>
  <c r="D11" i="2"/>
  <c r="J10" i="2"/>
  <c r="D10" i="2"/>
  <c r="M6" i="2"/>
  <c r="G6" i="2"/>
  <c r="D20" i="2" l="1"/>
  <c r="J26" i="2"/>
  <c r="C28" i="2"/>
  <c r="K28" i="2"/>
  <c r="D26" i="2"/>
  <c r="E28" i="2"/>
  <c r="L28" i="2"/>
  <c r="F28" i="2"/>
  <c r="M28" i="2"/>
  <c r="G28" i="2"/>
  <c r="N28" i="2"/>
  <c r="H28" i="2"/>
  <c r="J20" i="2"/>
  <c r="I28" i="2"/>
  <c r="J28" i="2" l="1"/>
  <c r="D28" i="2"/>
</calcChain>
</file>

<file path=xl/sharedStrings.xml><?xml version="1.0" encoding="utf-8"?>
<sst xmlns="http://schemas.openxmlformats.org/spreadsheetml/2006/main" count="80" uniqueCount="66">
  <si>
    <t>název příspěvkové organizace:</t>
  </si>
  <si>
    <t>IČ:</t>
  </si>
  <si>
    <t xml:space="preserve"> </t>
  </si>
  <si>
    <t>účet</t>
  </si>
  <si>
    <t>položky rozpočtu</t>
  </si>
  <si>
    <t>doplňková</t>
  </si>
  <si>
    <t>Náklady</t>
  </si>
  <si>
    <t>spotřebované nákupy</t>
  </si>
  <si>
    <t>služby</t>
  </si>
  <si>
    <t>osobní náklady</t>
  </si>
  <si>
    <t>daně a polatky</t>
  </si>
  <si>
    <t>ostatní náklady</t>
  </si>
  <si>
    <t>55x</t>
  </si>
  <si>
    <t>dle potřeby</t>
  </si>
  <si>
    <t>náklady z DDHM</t>
  </si>
  <si>
    <t>finanční náklady</t>
  </si>
  <si>
    <t>daň z příjmů</t>
  </si>
  <si>
    <t>Výnosy</t>
  </si>
  <si>
    <t>výnosy z vl.výkonů a zboží</t>
  </si>
  <si>
    <t>ostatní výnosy</t>
  </si>
  <si>
    <t>finanční výnosy</t>
  </si>
  <si>
    <t>Výnosy celkem</t>
  </si>
  <si>
    <t>Hospodářský výsledek</t>
  </si>
  <si>
    <t>další údaje o financování:</t>
  </si>
  <si>
    <t>investiční příspěvek</t>
  </si>
  <si>
    <t>návratná finanční výpomoc</t>
  </si>
  <si>
    <t>odvod zřizovateli</t>
  </si>
  <si>
    <t>v Napajedlích dne:</t>
  </si>
  <si>
    <t>podpis ředitele/ky příspěvkové organizace</t>
  </si>
  <si>
    <t>příloha č.</t>
  </si>
  <si>
    <t>Schválený rozpočet příspěvkové organizace na rok N:</t>
  </si>
  <si>
    <t>údaje jsou v tisících Kč</t>
  </si>
  <si>
    <t>rozpočet na rok N-1</t>
  </si>
  <si>
    <t>schválený rozpočet na rok N</t>
  </si>
  <si>
    <t>schválený</t>
  </si>
  <si>
    <t>upravený</t>
  </si>
  <si>
    <t>upravený - hlavní činnost</t>
  </si>
  <si>
    <t>skutečnost</t>
  </si>
  <si>
    <t xml:space="preserve">návrh </t>
  </si>
  <si>
    <t>návrh - hlavní činnnost</t>
  </si>
  <si>
    <t>návrh</t>
  </si>
  <si>
    <t>celkem</t>
  </si>
  <si>
    <t>stát, kraj</t>
  </si>
  <si>
    <t>obec</t>
  </si>
  <si>
    <t xml:space="preserve">vlastní </t>
  </si>
  <si>
    <t>celkem 1-9M</t>
  </si>
  <si>
    <t>výnosy z transferů *</t>
  </si>
  <si>
    <t>schválený ozpočet na rok N</t>
  </si>
  <si>
    <t>schváleno</t>
  </si>
  <si>
    <t xml:space="preserve">upraveno </t>
  </si>
  <si>
    <t xml:space="preserve">Rozpočet byl schválen usnesením Rady města Napajedla dne </t>
  </si>
  <si>
    <t>usnesením číslo</t>
  </si>
  <si>
    <t>vyvěšeno:</t>
  </si>
  <si>
    <t>bude sňato:</t>
  </si>
  <si>
    <t>sňato:</t>
  </si>
  <si>
    <t>52 *</t>
  </si>
  <si>
    <t xml:space="preserve">z toho 521 mzdové náklady </t>
  </si>
  <si>
    <t>z neinvest. příspěvku zřizovatele</t>
  </si>
  <si>
    <t>*  závazný ukazatel rozpočtu</t>
  </si>
  <si>
    <t xml:space="preserve">Náklady celkem  </t>
  </si>
  <si>
    <t>odpisy *</t>
  </si>
  <si>
    <t>15. prosince 2025</t>
  </si>
  <si>
    <t>1370/58/33/1/2025</t>
  </si>
  <si>
    <t>Dům dětí a mládeže Matýsek, p.o.</t>
  </si>
  <si>
    <t>750 44 862</t>
  </si>
  <si>
    <t>Miroslava Vavrušová, v.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</si>
</sst>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center"/>
    </xf>
    <xf numFmtId="0" fontId="0" fillId="0" borderId="13" xfId="0" applyBorder="1"/>
    <xf numFmtId="3" fontId="0" fillId="0" borderId="0" xfId="0" applyNumberFormat="1" applyProtection="1">
      <protection locked="0"/>
    </xf>
    <xf numFmtId="3" fontId="0" fillId="0" borderId="9" xfId="0" applyNumberFormat="1" applyBorder="1" applyProtection="1">
      <protection locked="0"/>
    </xf>
    <xf numFmtId="0" fontId="5" fillId="0" borderId="13" xfId="0" applyFont="1" applyBorder="1" applyProtection="1">
      <protection locked="0"/>
    </xf>
    <xf numFmtId="0" fontId="0" fillId="3" borderId="14" xfId="0" applyFill="1" applyBorder="1" applyAlignment="1">
      <alignment horizontal="center"/>
    </xf>
    <xf numFmtId="3" fontId="0" fillId="3" borderId="14" xfId="0" applyNumberFormat="1" applyFill="1" applyBorder="1"/>
    <xf numFmtId="3" fontId="0" fillId="3" borderId="16" xfId="0" applyNumberFormat="1" applyFill="1" applyBorder="1"/>
    <xf numFmtId="3" fontId="0" fillId="3" borderId="17" xfId="0" applyNumberFormat="1" applyFill="1" applyBorder="1"/>
    <xf numFmtId="3" fontId="0" fillId="0" borderId="19" xfId="0" applyNumberFormat="1" applyBorder="1" applyProtection="1">
      <protection locked="0"/>
    </xf>
    <xf numFmtId="3" fontId="0" fillId="0" borderId="2" xfId="0" applyNumberFormat="1" applyBorder="1" applyProtection="1">
      <protection locked="0"/>
    </xf>
    <xf numFmtId="3" fontId="0" fillId="4" borderId="12" xfId="0" applyNumberFormat="1" applyFill="1" applyBorder="1"/>
    <xf numFmtId="0" fontId="0" fillId="0" borderId="20" xfId="0" applyBorder="1"/>
    <xf numFmtId="0" fontId="0" fillId="0" borderId="21" xfId="0" applyBorder="1"/>
    <xf numFmtId="0" fontId="0" fillId="0" borderId="4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0" fillId="0" borderId="17" xfId="0" applyBorder="1"/>
    <xf numFmtId="0" fontId="2" fillId="5" borderId="0" xfId="0" applyFont="1" applyFill="1" applyAlignment="1" applyProtection="1">
      <alignment horizontal="center"/>
      <protection locked="0"/>
    </xf>
    <xf numFmtId="0" fontId="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2" xfId="0" applyBorder="1"/>
    <xf numFmtId="0" fontId="0" fillId="0" borderId="21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/>
    <xf numFmtId="3" fontId="0" fillId="0" borderId="37" xfId="0" applyNumberFormat="1" applyBorder="1" applyProtection="1">
      <protection locked="0"/>
    </xf>
    <xf numFmtId="3" fontId="0" fillId="0" borderId="0" xfId="0" applyNumberFormat="1"/>
    <xf numFmtId="3" fontId="0" fillId="0" borderId="7" xfId="0" applyNumberFormat="1" applyBorder="1" applyProtection="1">
      <protection locked="0"/>
    </xf>
    <xf numFmtId="3" fontId="0" fillId="0" borderId="8" xfId="0" applyNumberFormat="1" applyBorder="1"/>
    <xf numFmtId="3" fontId="0" fillId="0" borderId="23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3" fontId="0" fillId="0" borderId="38" xfId="0" applyNumberFormat="1" applyBorder="1" applyProtection="1">
      <protection locked="0"/>
    </xf>
    <xf numFmtId="3" fontId="0" fillId="0" borderId="39" xfId="0" applyNumberFormat="1" applyBorder="1" applyProtection="1">
      <protection locked="0"/>
    </xf>
    <xf numFmtId="0" fontId="1" fillId="3" borderId="28" xfId="0" applyFont="1" applyFill="1" applyBorder="1"/>
    <xf numFmtId="3" fontId="0" fillId="3" borderId="40" xfId="0" applyNumberFormat="1" applyFill="1" applyBorder="1"/>
    <xf numFmtId="3" fontId="0" fillId="3" borderId="15" xfId="0" applyNumberFormat="1" applyFill="1" applyBorder="1"/>
    <xf numFmtId="3" fontId="0" fillId="3" borderId="41" xfId="0" applyNumberFormat="1" applyFill="1" applyBorder="1"/>
    <xf numFmtId="3" fontId="0" fillId="3" borderId="42" xfId="0" applyNumberFormat="1" applyFill="1" applyBorder="1"/>
    <xf numFmtId="3" fontId="0" fillId="0" borderId="37" xfId="0" applyNumberFormat="1" applyBorder="1"/>
    <xf numFmtId="3" fontId="0" fillId="0" borderId="13" xfId="0" applyNumberFormat="1" applyBorder="1"/>
    <xf numFmtId="3" fontId="0" fillId="0" borderId="38" xfId="0" applyNumberFormat="1" applyBorder="1"/>
    <xf numFmtId="3" fontId="0" fillId="0" borderId="39" xfId="0" applyNumberFormat="1" applyBorder="1"/>
    <xf numFmtId="3" fontId="0" fillId="0" borderId="9" xfId="0" applyNumberFormat="1" applyBorder="1"/>
    <xf numFmtId="0" fontId="1" fillId="6" borderId="28" xfId="0" applyFont="1" applyFill="1" applyBorder="1"/>
    <xf numFmtId="3" fontId="0" fillId="6" borderId="40" xfId="0" applyNumberFormat="1" applyFill="1" applyBorder="1"/>
    <xf numFmtId="3" fontId="0" fillId="6" borderId="17" xfId="0" applyNumberFormat="1" applyFill="1" applyBorder="1"/>
    <xf numFmtId="3" fontId="0" fillId="6" borderId="15" xfId="0" applyNumberFormat="1" applyFill="1" applyBorder="1"/>
    <xf numFmtId="3" fontId="0" fillId="6" borderId="41" xfId="0" applyNumberFormat="1" applyFill="1" applyBorder="1"/>
    <xf numFmtId="3" fontId="0" fillId="6" borderId="42" xfId="0" applyNumberFormat="1" applyFill="1" applyBorder="1"/>
    <xf numFmtId="3" fontId="0" fillId="6" borderId="14" xfId="0" applyNumberFormat="1" applyFill="1" applyBorder="1"/>
    <xf numFmtId="3" fontId="0" fillId="6" borderId="16" xfId="0" applyNumberFormat="1" applyFill="1" applyBorder="1"/>
    <xf numFmtId="0" fontId="1" fillId="0" borderId="43" xfId="0" applyFont="1" applyBorder="1"/>
    <xf numFmtId="3" fontId="0" fillId="0" borderId="44" xfId="0" applyNumberFormat="1" applyBorder="1" applyProtection="1">
      <protection locked="0"/>
    </xf>
    <xf numFmtId="3" fontId="0" fillId="0" borderId="2" xfId="0" applyNumberFormat="1" applyBorder="1"/>
    <xf numFmtId="3" fontId="0" fillId="0" borderId="1" xfId="0" applyNumberFormat="1" applyBorder="1" applyProtection="1">
      <protection locked="0"/>
    </xf>
    <xf numFmtId="3" fontId="0" fillId="0" borderId="45" xfId="0" applyNumberFormat="1" applyBorder="1" applyProtection="1">
      <protection locked="0"/>
    </xf>
    <xf numFmtId="3" fontId="0" fillId="0" borderId="3" xfId="0" applyNumberFormat="1" applyBorder="1" applyProtection="1">
      <protection locked="0"/>
    </xf>
    <xf numFmtId="3" fontId="0" fillId="0" borderId="18" xfId="0" applyNumberFormat="1" applyBorder="1"/>
    <xf numFmtId="0" fontId="1" fillId="4" borderId="29" xfId="0" applyFont="1" applyFill="1" applyBorder="1"/>
    <xf numFmtId="3" fontId="0" fillId="4" borderId="46" xfId="0" applyNumberFormat="1" applyFill="1" applyBorder="1"/>
    <xf numFmtId="3" fontId="0" fillId="4" borderId="32" xfId="0" applyNumberFormat="1" applyFill="1" applyBorder="1"/>
    <xf numFmtId="3" fontId="0" fillId="4" borderId="30" xfId="0" applyNumberFormat="1" applyFill="1" applyBorder="1"/>
    <xf numFmtId="3" fontId="0" fillId="4" borderId="47" xfId="0" applyNumberFormat="1" applyFill="1" applyBorder="1"/>
    <xf numFmtId="3" fontId="0" fillId="4" borderId="48" xfId="0" applyNumberFormat="1" applyFill="1" applyBorder="1"/>
    <xf numFmtId="0" fontId="1" fillId="0" borderId="0" xfId="0" applyFont="1"/>
    <xf numFmtId="0" fontId="0" fillId="0" borderId="49" xfId="0" applyBorder="1" applyAlignment="1">
      <alignment horizontal="center"/>
    </xf>
    <xf numFmtId="3" fontId="0" fillId="0" borderId="4" xfId="0" applyNumberFormat="1" applyBorder="1"/>
    <xf numFmtId="3" fontId="0" fillId="0" borderId="6" xfId="0" applyNumberFormat="1" applyBorder="1" applyProtection="1">
      <protection locked="0"/>
    </xf>
    <xf numFmtId="3" fontId="0" fillId="0" borderId="6" xfId="0" applyNumberFormat="1" applyBorder="1"/>
    <xf numFmtId="3" fontId="0" fillId="0" borderId="5" xfId="0" applyNumberFormat="1" applyBorder="1"/>
    <xf numFmtId="3" fontId="0" fillId="0" borderId="46" xfId="0" applyNumberFormat="1" applyBorder="1"/>
    <xf numFmtId="3" fontId="0" fillId="0" borderId="10" xfId="0" applyNumberFormat="1" applyBorder="1"/>
    <xf numFmtId="3" fontId="0" fillId="0" borderId="12" xfId="0" applyNumberFormat="1" applyBorder="1" applyProtection="1">
      <protection locked="0"/>
    </xf>
    <xf numFmtId="3" fontId="0" fillId="0" borderId="12" xfId="0" applyNumberFormat="1" applyBorder="1"/>
    <xf numFmtId="3" fontId="0" fillId="0" borderId="11" xfId="0" applyNumberFormat="1" applyBorder="1"/>
    <xf numFmtId="3" fontId="0" fillId="0" borderId="46" xfId="0" applyNumberFormat="1" applyBorder="1" applyProtection="1">
      <protection locked="0"/>
    </xf>
    <xf numFmtId="3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7" borderId="13" xfId="0" applyFill="1" applyBorder="1"/>
    <xf numFmtId="3" fontId="0" fillId="7" borderId="9" xfId="0" applyNumberFormat="1" applyFill="1" applyBorder="1" applyProtection="1">
      <protection locked="0"/>
    </xf>
    <xf numFmtId="3" fontId="0" fillId="7" borderId="0" xfId="0" applyNumberFormat="1" applyFill="1" applyProtection="1">
      <protection locked="0"/>
    </xf>
    <xf numFmtId="0" fontId="0" fillId="7" borderId="8" xfId="0" applyFill="1" applyBorder="1" applyAlignment="1">
      <alignment horizontal="center"/>
    </xf>
    <xf numFmtId="0" fontId="0" fillId="7" borderId="29" xfId="0" applyFill="1" applyBorder="1"/>
    <xf numFmtId="3" fontId="0" fillId="7" borderId="37" xfId="0" applyNumberFormat="1" applyFill="1" applyBorder="1" applyProtection="1">
      <protection locked="0"/>
    </xf>
    <xf numFmtId="3" fontId="0" fillId="7" borderId="0" xfId="0" applyNumberFormat="1" applyFill="1"/>
    <xf numFmtId="3" fontId="0" fillId="7" borderId="13" xfId="0" applyNumberFormat="1" applyFill="1" applyBorder="1" applyProtection="1">
      <protection locked="0"/>
    </xf>
    <xf numFmtId="3" fontId="0" fillId="7" borderId="38" xfId="0" applyNumberFormat="1" applyFill="1" applyBorder="1" applyProtection="1">
      <protection locked="0"/>
    </xf>
    <xf numFmtId="3" fontId="0" fillId="7" borderId="39" xfId="0" applyNumberFormat="1" applyFill="1" applyBorder="1" applyProtection="1">
      <protection locked="0"/>
    </xf>
    <xf numFmtId="3" fontId="0" fillId="7" borderId="8" xfId="0" applyNumberFormat="1" applyFill="1" applyBorder="1"/>
    <xf numFmtId="0" fontId="0" fillId="7" borderId="36" xfId="0" applyFill="1" applyBorder="1"/>
    <xf numFmtId="0" fontId="0" fillId="0" borderId="47" xfId="0" applyBorder="1" applyAlignment="1">
      <alignment horizontal="center"/>
    </xf>
    <xf numFmtId="0" fontId="0" fillId="0" borderId="0" xfId="0" applyProtection="1">
      <protection locked="0"/>
    </xf>
    <xf numFmtId="3" fontId="0" fillId="0" borderId="26" xfId="0" applyNumberFormat="1" applyBorder="1"/>
    <xf numFmtId="3" fontId="0" fillId="0" borderId="50" xfId="0" applyNumberFormat="1" applyBorder="1"/>
    <xf numFmtId="0" fontId="0" fillId="7" borderId="26" xfId="0" applyFill="1" applyBorder="1"/>
    <xf numFmtId="3" fontId="0" fillId="0" borderId="27" xfId="0" applyNumberFormat="1" applyBorder="1"/>
    <xf numFmtId="0" fontId="0" fillId="0" borderId="8" xfId="0" applyBorder="1" applyAlignment="1" applyProtection="1">
      <alignment horizontal="center"/>
      <protection locked="0"/>
    </xf>
    <xf numFmtId="0" fontId="0" fillId="6" borderId="14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7" borderId="50" xfId="0" applyFill="1" applyBorder="1" applyAlignment="1">
      <alignment horizontal="center"/>
    </xf>
    <xf numFmtId="3" fontId="0" fillId="7" borderId="51" xfId="0" applyNumberFormat="1" applyFill="1" applyBorder="1" applyProtection="1">
      <protection locked="0"/>
    </xf>
    <xf numFmtId="1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5" fillId="0" borderId="0" xfId="0" applyNumberFormat="1" applyFont="1" applyAlignment="1" applyProtection="1">
      <alignment horizontal="center"/>
      <protection locked="0"/>
    </xf>
    <xf numFmtId="14" fontId="5" fillId="0" borderId="0" xfId="0" applyNumberFormat="1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3" fontId="0" fillId="0" borderId="0" xfId="0" applyNumberFormat="1" applyAlignment="1">
      <alignment horizontal="left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3"/>
  <sheetViews>
    <sheetView tabSelected="1" workbookViewId="0">
      <selection activeCell="C2" sqref="C2:H2"/>
    </sheetView>
  </sheetViews>
  <sheetFormatPr defaultRowHeight="15" x14ac:dyDescent="0.25"/>
  <cols>
    <col min="1" max="1" width="4.85546875" customWidth="1"/>
    <col min="2" max="2" width="26" customWidth="1"/>
    <col min="3" max="3" width="10.140625" customWidth="1"/>
    <col min="4" max="4" width="9.7109375" customWidth="1"/>
    <col min="8" max="8" width="9.5703125" customWidth="1"/>
    <col min="9" max="9" width="12.140625" customWidth="1"/>
    <col min="14" max="14" width="9.7109375" customWidth="1"/>
  </cols>
  <sheetData>
    <row r="1" spans="1:14" x14ac:dyDescent="0.25">
      <c r="M1" t="s">
        <v>29</v>
      </c>
      <c r="N1" s="120">
        <v>1</v>
      </c>
    </row>
    <row r="2" spans="1:14" ht="18.75" x14ac:dyDescent="0.3">
      <c r="C2" s="134" t="s">
        <v>30</v>
      </c>
      <c r="D2" s="135"/>
      <c r="E2" s="135"/>
      <c r="F2" s="135"/>
      <c r="G2" s="135"/>
      <c r="H2" s="135"/>
      <c r="I2" s="21">
        <v>2026</v>
      </c>
      <c r="M2" t="s">
        <v>2</v>
      </c>
      <c r="N2" t="s">
        <v>2</v>
      </c>
    </row>
    <row r="3" spans="1:14" ht="15.75" x14ac:dyDescent="0.25">
      <c r="B3" s="1" t="s">
        <v>0</v>
      </c>
      <c r="C3" s="136" t="s">
        <v>63</v>
      </c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8"/>
    </row>
    <row r="4" spans="1:14" ht="15.75" x14ac:dyDescent="0.25">
      <c r="B4" s="1" t="s">
        <v>1</v>
      </c>
      <c r="C4" s="139" t="s">
        <v>64</v>
      </c>
      <c r="D4" s="140"/>
      <c r="L4" s="122" t="s">
        <v>31</v>
      </c>
      <c r="M4" s="122"/>
      <c r="N4" s="122"/>
    </row>
    <row r="5" spans="1:14" ht="3.75" customHeight="1" thickBot="1" x14ac:dyDescent="0.3">
      <c r="B5" s="1"/>
      <c r="C5" s="22"/>
      <c r="D5" s="22"/>
      <c r="L5" s="23"/>
      <c r="M5" s="23"/>
      <c r="N5" s="23"/>
    </row>
    <row r="6" spans="1:14" ht="16.5" thickBot="1" x14ac:dyDescent="0.3">
      <c r="B6" s="1"/>
      <c r="C6" s="24"/>
      <c r="D6" s="25"/>
      <c r="E6" s="130" t="s">
        <v>32</v>
      </c>
      <c r="F6" s="130"/>
      <c r="G6" s="26">
        <f>I2-1</f>
        <v>2025</v>
      </c>
      <c r="H6" s="27"/>
      <c r="I6" s="15"/>
      <c r="J6" s="131" t="s">
        <v>33</v>
      </c>
      <c r="K6" s="130"/>
      <c r="L6" s="130"/>
      <c r="M6" s="26">
        <f>I2</f>
        <v>2026</v>
      </c>
      <c r="N6" s="28"/>
    </row>
    <row r="7" spans="1:14" x14ac:dyDescent="0.25">
      <c r="A7" s="16" t="s">
        <v>3</v>
      </c>
      <c r="B7" s="29" t="s">
        <v>4</v>
      </c>
      <c r="C7" s="30" t="s">
        <v>34</v>
      </c>
      <c r="D7" s="31" t="s">
        <v>35</v>
      </c>
      <c r="E7" s="128" t="s">
        <v>36</v>
      </c>
      <c r="F7" s="128"/>
      <c r="G7" s="129"/>
      <c r="H7" s="32" t="s">
        <v>35</v>
      </c>
      <c r="I7" s="33" t="s">
        <v>37</v>
      </c>
      <c r="J7" s="34" t="s">
        <v>38</v>
      </c>
      <c r="K7" s="128" t="s">
        <v>39</v>
      </c>
      <c r="L7" s="128"/>
      <c r="M7" s="129"/>
      <c r="N7" s="35" t="s">
        <v>40</v>
      </c>
    </row>
    <row r="8" spans="1:14" ht="15.75" thickBot="1" x14ac:dyDescent="0.3">
      <c r="A8" s="18"/>
      <c r="B8" s="100" t="s">
        <v>58</v>
      </c>
      <c r="C8" s="36" t="s">
        <v>41</v>
      </c>
      <c r="D8" s="37" t="s">
        <v>41</v>
      </c>
      <c r="E8" s="38" t="s">
        <v>42</v>
      </c>
      <c r="F8" s="39" t="s">
        <v>43</v>
      </c>
      <c r="G8" s="40" t="s">
        <v>44</v>
      </c>
      <c r="H8" s="37" t="s">
        <v>5</v>
      </c>
      <c r="I8" s="36" t="s">
        <v>45</v>
      </c>
      <c r="J8" s="108" t="s">
        <v>41</v>
      </c>
      <c r="K8" s="39" t="s">
        <v>42</v>
      </c>
      <c r="L8" s="37" t="s">
        <v>43</v>
      </c>
      <c r="M8" s="39" t="s">
        <v>44</v>
      </c>
      <c r="N8" s="41" t="s">
        <v>5</v>
      </c>
    </row>
    <row r="9" spans="1:14" x14ac:dyDescent="0.25">
      <c r="A9" s="2"/>
      <c r="B9" s="42" t="s">
        <v>6</v>
      </c>
      <c r="C9" s="43"/>
      <c r="D9" s="44"/>
      <c r="E9" s="45"/>
      <c r="F9" s="45"/>
      <c r="G9" s="45"/>
      <c r="H9" s="45"/>
      <c r="I9" s="43"/>
      <c r="J9" s="46"/>
      <c r="K9" s="45"/>
      <c r="L9" s="45"/>
      <c r="M9" s="45"/>
      <c r="N9" s="47"/>
    </row>
    <row r="10" spans="1:14" x14ac:dyDescent="0.25">
      <c r="A10" s="2">
        <v>50</v>
      </c>
      <c r="B10" s="42" t="s">
        <v>7</v>
      </c>
      <c r="C10" s="43">
        <v>702</v>
      </c>
      <c r="D10" s="44">
        <f>SUM(E10+F10+G10+H10)</f>
        <v>702</v>
      </c>
      <c r="E10" s="48">
        <v>40</v>
      </c>
      <c r="F10" s="49">
        <v>119</v>
      </c>
      <c r="G10" s="50">
        <v>543</v>
      </c>
      <c r="H10" s="4">
        <v>0</v>
      </c>
      <c r="I10" s="43">
        <v>626</v>
      </c>
      <c r="J10" s="46">
        <f>SUM(K10+L10+M10+N10)</f>
        <v>869</v>
      </c>
      <c r="K10" s="49">
        <v>125</v>
      </c>
      <c r="L10" s="4">
        <v>194</v>
      </c>
      <c r="M10" s="49">
        <v>550</v>
      </c>
      <c r="N10" s="5">
        <v>0</v>
      </c>
    </row>
    <row r="11" spans="1:14" x14ac:dyDescent="0.25">
      <c r="A11" s="2">
        <v>51</v>
      </c>
      <c r="B11" s="42" t="s">
        <v>8</v>
      </c>
      <c r="C11" s="43">
        <v>1709</v>
      </c>
      <c r="D11" s="44">
        <f t="shared" ref="D11:D19" si="0">SUM(E11+F11+G11+H11)</f>
        <v>1714</v>
      </c>
      <c r="E11" s="48">
        <v>90</v>
      </c>
      <c r="F11" s="49">
        <v>406</v>
      </c>
      <c r="G11" s="50">
        <v>1218</v>
      </c>
      <c r="H11" s="4">
        <v>0</v>
      </c>
      <c r="I11" s="43">
        <v>1421</v>
      </c>
      <c r="J11" s="46">
        <f t="shared" ref="J11:J19" si="1">SUM(K11+L11+M11+N11)</f>
        <v>1864</v>
      </c>
      <c r="K11" s="49">
        <v>79</v>
      </c>
      <c r="L11" s="4">
        <v>355</v>
      </c>
      <c r="M11" s="49">
        <v>1430</v>
      </c>
      <c r="N11" s="5">
        <v>0</v>
      </c>
    </row>
    <row r="12" spans="1:14" x14ac:dyDescent="0.25">
      <c r="A12" s="99" t="s">
        <v>55</v>
      </c>
      <c r="B12" s="42" t="s">
        <v>9</v>
      </c>
      <c r="C12" s="43">
        <v>6448</v>
      </c>
      <c r="D12" s="44">
        <f t="shared" si="0"/>
        <v>6930</v>
      </c>
      <c r="E12" s="48">
        <v>3895</v>
      </c>
      <c r="F12" s="49">
        <v>2485</v>
      </c>
      <c r="G12" s="50">
        <v>550</v>
      </c>
      <c r="H12" s="4">
        <v>0</v>
      </c>
      <c r="I12" s="43">
        <v>5287</v>
      </c>
      <c r="J12" s="46">
        <f t="shared" si="1"/>
        <v>7159</v>
      </c>
      <c r="K12" s="49">
        <v>3177</v>
      </c>
      <c r="L12" s="4">
        <v>3305</v>
      </c>
      <c r="M12" s="49">
        <v>677</v>
      </c>
      <c r="N12" s="5">
        <v>0</v>
      </c>
    </row>
    <row r="13" spans="1:14" x14ac:dyDescent="0.25">
      <c r="A13" s="2">
        <v>53</v>
      </c>
      <c r="B13" s="42" t="s">
        <v>10</v>
      </c>
      <c r="C13" s="43">
        <v>4</v>
      </c>
      <c r="D13" s="44">
        <f t="shared" si="0"/>
        <v>4</v>
      </c>
      <c r="E13" s="48">
        <v>0</v>
      </c>
      <c r="F13" s="49">
        <v>4</v>
      </c>
      <c r="G13" s="50">
        <v>0</v>
      </c>
      <c r="H13" s="4">
        <v>0</v>
      </c>
      <c r="I13" s="43">
        <v>0</v>
      </c>
      <c r="J13" s="46">
        <f t="shared" si="1"/>
        <v>0</v>
      </c>
      <c r="K13" s="49">
        <v>0</v>
      </c>
      <c r="L13" s="4">
        <v>0</v>
      </c>
      <c r="M13" s="49">
        <v>0</v>
      </c>
      <c r="N13" s="5">
        <v>0</v>
      </c>
    </row>
    <row r="14" spans="1:14" x14ac:dyDescent="0.25">
      <c r="A14" s="2">
        <v>54</v>
      </c>
      <c r="B14" s="42" t="s">
        <v>11</v>
      </c>
      <c r="C14" s="43">
        <v>30</v>
      </c>
      <c r="D14" s="44">
        <f t="shared" si="0"/>
        <v>30</v>
      </c>
      <c r="E14" s="48">
        <v>0</v>
      </c>
      <c r="F14" s="49">
        <v>30</v>
      </c>
      <c r="G14" s="50">
        <v>0</v>
      </c>
      <c r="H14" s="4">
        <v>0</v>
      </c>
      <c r="I14" s="43">
        <v>16</v>
      </c>
      <c r="J14" s="46">
        <f t="shared" si="1"/>
        <v>30</v>
      </c>
      <c r="K14" s="49">
        <v>0</v>
      </c>
      <c r="L14" s="4">
        <v>30</v>
      </c>
      <c r="M14" s="49">
        <v>0</v>
      </c>
      <c r="N14" s="5">
        <v>0</v>
      </c>
    </row>
    <row r="15" spans="1:14" x14ac:dyDescent="0.25">
      <c r="A15" s="99">
        <v>551</v>
      </c>
      <c r="B15" s="96" t="s">
        <v>60</v>
      </c>
      <c r="C15" s="101">
        <v>34</v>
      </c>
      <c r="D15" s="102">
        <f t="shared" si="0"/>
        <v>34</v>
      </c>
      <c r="E15" s="103">
        <v>0</v>
      </c>
      <c r="F15" s="104">
        <v>34</v>
      </c>
      <c r="G15" s="105">
        <v>0</v>
      </c>
      <c r="H15" s="98">
        <v>0</v>
      </c>
      <c r="I15" s="101">
        <v>26</v>
      </c>
      <c r="J15" s="106">
        <f t="shared" si="1"/>
        <v>37</v>
      </c>
      <c r="K15" s="104">
        <v>0</v>
      </c>
      <c r="L15" s="98">
        <v>37</v>
      </c>
      <c r="M15" s="104">
        <v>0</v>
      </c>
      <c r="N15" s="97">
        <v>0</v>
      </c>
    </row>
    <row r="16" spans="1:14" x14ac:dyDescent="0.25">
      <c r="A16" s="114" t="s">
        <v>12</v>
      </c>
      <c r="B16" s="6" t="s">
        <v>13</v>
      </c>
      <c r="C16" s="43">
        <v>0</v>
      </c>
      <c r="D16" s="44">
        <f t="shared" si="0"/>
        <v>0</v>
      </c>
      <c r="E16" s="48">
        <v>0</v>
      </c>
      <c r="F16" s="49">
        <v>0</v>
      </c>
      <c r="G16" s="50">
        <v>0</v>
      </c>
      <c r="H16" s="4">
        <v>0</v>
      </c>
      <c r="I16" s="43">
        <v>0</v>
      </c>
      <c r="J16" s="46">
        <f t="shared" si="1"/>
        <v>0</v>
      </c>
      <c r="K16" s="49">
        <v>0</v>
      </c>
      <c r="L16" s="4">
        <v>0</v>
      </c>
      <c r="M16" s="49">
        <v>0</v>
      </c>
      <c r="N16" s="5">
        <v>0</v>
      </c>
    </row>
    <row r="17" spans="1:14" x14ac:dyDescent="0.25">
      <c r="A17" s="2">
        <v>558</v>
      </c>
      <c r="B17" s="3" t="s">
        <v>14</v>
      </c>
      <c r="C17" s="43">
        <v>230</v>
      </c>
      <c r="D17" s="44">
        <f t="shared" si="0"/>
        <v>1030</v>
      </c>
      <c r="E17" s="48">
        <v>650</v>
      </c>
      <c r="F17" s="49">
        <v>30</v>
      </c>
      <c r="G17" s="50">
        <v>350</v>
      </c>
      <c r="H17" s="4">
        <v>0</v>
      </c>
      <c r="I17" s="43">
        <v>835</v>
      </c>
      <c r="J17" s="46">
        <f t="shared" si="1"/>
        <v>360</v>
      </c>
      <c r="K17" s="49">
        <v>60</v>
      </c>
      <c r="L17" s="4">
        <v>110</v>
      </c>
      <c r="M17" s="49">
        <v>190</v>
      </c>
      <c r="N17" s="5">
        <v>0</v>
      </c>
    </row>
    <row r="18" spans="1:14" x14ac:dyDescent="0.25">
      <c r="A18" s="2">
        <v>56</v>
      </c>
      <c r="B18" s="42" t="s">
        <v>15</v>
      </c>
      <c r="C18" s="43">
        <v>0</v>
      </c>
      <c r="D18" s="44">
        <f t="shared" si="0"/>
        <v>0</v>
      </c>
      <c r="E18" s="48">
        <v>0</v>
      </c>
      <c r="F18" s="49">
        <v>0</v>
      </c>
      <c r="G18" s="50">
        <v>0</v>
      </c>
      <c r="H18" s="4">
        <v>0</v>
      </c>
      <c r="I18" s="43">
        <v>0</v>
      </c>
      <c r="J18" s="46">
        <f t="shared" si="1"/>
        <v>0</v>
      </c>
      <c r="K18" s="49">
        <v>0</v>
      </c>
      <c r="L18" s="4">
        <v>0</v>
      </c>
      <c r="M18" s="49">
        <v>0</v>
      </c>
      <c r="N18" s="5">
        <v>0</v>
      </c>
    </row>
    <row r="19" spans="1:14" x14ac:dyDescent="0.25">
      <c r="A19" s="2">
        <v>59</v>
      </c>
      <c r="B19" s="42" t="s">
        <v>16</v>
      </c>
      <c r="C19" s="43">
        <v>0</v>
      </c>
      <c r="D19" s="44">
        <f t="shared" si="0"/>
        <v>0</v>
      </c>
      <c r="E19" s="48">
        <v>0</v>
      </c>
      <c r="F19" s="49">
        <v>0</v>
      </c>
      <c r="G19" s="50">
        <v>0</v>
      </c>
      <c r="H19" s="4">
        <v>0</v>
      </c>
      <c r="I19" s="43">
        <v>0</v>
      </c>
      <c r="J19" s="46">
        <f t="shared" si="1"/>
        <v>0</v>
      </c>
      <c r="K19" s="49">
        <v>0</v>
      </c>
      <c r="L19" s="4">
        <v>0</v>
      </c>
      <c r="M19" s="49">
        <v>0</v>
      </c>
      <c r="N19" s="5">
        <v>0</v>
      </c>
    </row>
    <row r="20" spans="1:14" x14ac:dyDescent="0.25">
      <c r="A20" s="7"/>
      <c r="B20" s="51" t="s">
        <v>59</v>
      </c>
      <c r="C20" s="52">
        <f t="shared" ref="C20:N20" si="2">SUM(C10:C19)</f>
        <v>9157</v>
      </c>
      <c r="D20" s="10">
        <f t="shared" si="2"/>
        <v>10444</v>
      </c>
      <c r="E20" s="53">
        <f t="shared" si="2"/>
        <v>4675</v>
      </c>
      <c r="F20" s="54">
        <f t="shared" si="2"/>
        <v>3108</v>
      </c>
      <c r="G20" s="55">
        <f t="shared" si="2"/>
        <v>2661</v>
      </c>
      <c r="H20" s="10">
        <f t="shared" si="2"/>
        <v>0</v>
      </c>
      <c r="I20" s="52">
        <f t="shared" si="2"/>
        <v>8211</v>
      </c>
      <c r="J20" s="8">
        <f t="shared" si="2"/>
        <v>10319</v>
      </c>
      <c r="K20" s="54">
        <f t="shared" si="2"/>
        <v>3441</v>
      </c>
      <c r="L20" s="10">
        <f t="shared" si="2"/>
        <v>4031</v>
      </c>
      <c r="M20" s="54">
        <f t="shared" si="2"/>
        <v>2847</v>
      </c>
      <c r="N20" s="9">
        <f t="shared" si="2"/>
        <v>0</v>
      </c>
    </row>
    <row r="21" spans="1:14" x14ac:dyDescent="0.25">
      <c r="A21" s="2"/>
      <c r="B21" s="42" t="s">
        <v>17</v>
      </c>
      <c r="C21" s="56"/>
      <c r="D21" s="44"/>
      <c r="E21" s="57"/>
      <c r="F21" s="58"/>
      <c r="G21" s="59"/>
      <c r="H21" s="44"/>
      <c r="I21" s="56"/>
      <c r="J21" s="46"/>
      <c r="K21" s="58"/>
      <c r="L21" s="44"/>
      <c r="M21" s="58"/>
      <c r="N21" s="60"/>
    </row>
    <row r="22" spans="1:14" x14ac:dyDescent="0.25">
      <c r="A22" s="2">
        <v>60</v>
      </c>
      <c r="B22" s="42" t="s">
        <v>18</v>
      </c>
      <c r="C22" s="43">
        <v>2506</v>
      </c>
      <c r="D22" s="44">
        <f t="shared" ref="D22:D25" si="3">SUM(E22+F22+G22+H22)</f>
        <v>2506</v>
      </c>
      <c r="E22" s="48">
        <v>0</v>
      </c>
      <c r="F22" s="49">
        <v>0</v>
      </c>
      <c r="G22" s="50">
        <v>2506</v>
      </c>
      <c r="H22" s="4">
        <v>0</v>
      </c>
      <c r="I22" s="43">
        <v>2509</v>
      </c>
      <c r="J22" s="46">
        <f t="shared" ref="J22:J25" si="4">SUM(K22+L22+M22+N22)</f>
        <v>2847</v>
      </c>
      <c r="K22" s="49">
        <v>0</v>
      </c>
      <c r="L22" s="4">
        <v>0</v>
      </c>
      <c r="M22" s="49">
        <v>2847</v>
      </c>
      <c r="N22" s="5">
        <v>0</v>
      </c>
    </row>
    <row r="23" spans="1:14" x14ac:dyDescent="0.25">
      <c r="A23" s="2">
        <v>64</v>
      </c>
      <c r="B23" s="42" t="s">
        <v>19</v>
      </c>
      <c r="C23" s="43">
        <v>0</v>
      </c>
      <c r="D23" s="44">
        <f t="shared" si="3"/>
        <v>155</v>
      </c>
      <c r="E23" s="48">
        <v>0</v>
      </c>
      <c r="F23" s="49">
        <v>0</v>
      </c>
      <c r="G23" s="50">
        <v>155</v>
      </c>
      <c r="H23" s="4">
        <v>0</v>
      </c>
      <c r="I23" s="43">
        <v>155</v>
      </c>
      <c r="J23" s="46">
        <f t="shared" si="4"/>
        <v>0</v>
      </c>
      <c r="K23" s="49">
        <v>0</v>
      </c>
      <c r="L23" s="4">
        <v>0</v>
      </c>
      <c r="M23" s="49">
        <v>0</v>
      </c>
      <c r="N23" s="5">
        <v>0</v>
      </c>
    </row>
    <row r="24" spans="1:14" x14ac:dyDescent="0.25">
      <c r="A24" s="2">
        <v>66</v>
      </c>
      <c r="B24" s="42" t="s">
        <v>20</v>
      </c>
      <c r="C24" s="43">
        <v>0</v>
      </c>
      <c r="D24" s="44">
        <f t="shared" si="3"/>
        <v>0</v>
      </c>
      <c r="E24" s="48">
        <v>0</v>
      </c>
      <c r="F24" s="49">
        <v>0</v>
      </c>
      <c r="G24" s="50">
        <v>0</v>
      </c>
      <c r="H24" s="4">
        <v>0</v>
      </c>
      <c r="I24" s="43">
        <v>0</v>
      </c>
      <c r="J24" s="46">
        <f t="shared" si="4"/>
        <v>0</v>
      </c>
      <c r="K24" s="49">
        <v>0</v>
      </c>
      <c r="L24" s="4">
        <v>0</v>
      </c>
      <c r="M24" s="49">
        <v>0</v>
      </c>
      <c r="N24" s="5">
        <v>0</v>
      </c>
    </row>
    <row r="25" spans="1:14" x14ac:dyDescent="0.25">
      <c r="A25" s="99">
        <v>67</v>
      </c>
      <c r="B25" s="107" t="s">
        <v>46</v>
      </c>
      <c r="C25" s="101">
        <v>6651</v>
      </c>
      <c r="D25" s="102">
        <f t="shared" si="3"/>
        <v>7783</v>
      </c>
      <c r="E25" s="103">
        <v>4675</v>
      </c>
      <c r="F25" s="104">
        <v>3108</v>
      </c>
      <c r="G25" s="105">
        <v>0</v>
      </c>
      <c r="H25" s="98">
        <v>0</v>
      </c>
      <c r="I25" s="101">
        <v>6576</v>
      </c>
      <c r="J25" s="106">
        <f t="shared" si="4"/>
        <v>7472</v>
      </c>
      <c r="K25" s="104">
        <v>3441</v>
      </c>
      <c r="L25" s="98">
        <v>4031</v>
      </c>
      <c r="M25" s="104">
        <v>0</v>
      </c>
      <c r="N25" s="97">
        <v>0</v>
      </c>
    </row>
    <row r="26" spans="1:14" x14ac:dyDescent="0.25">
      <c r="A26" s="115"/>
      <c r="B26" s="61" t="s">
        <v>21</v>
      </c>
      <c r="C26" s="62">
        <f t="shared" ref="C26:N26" si="5">SUM(C22:C25)</f>
        <v>9157</v>
      </c>
      <c r="D26" s="63">
        <f t="shared" si="5"/>
        <v>10444</v>
      </c>
      <c r="E26" s="64">
        <f t="shared" si="5"/>
        <v>4675</v>
      </c>
      <c r="F26" s="65">
        <f t="shared" si="5"/>
        <v>3108</v>
      </c>
      <c r="G26" s="66">
        <f t="shared" si="5"/>
        <v>2661</v>
      </c>
      <c r="H26" s="63">
        <f t="shared" si="5"/>
        <v>0</v>
      </c>
      <c r="I26" s="62">
        <f t="shared" si="5"/>
        <v>9240</v>
      </c>
      <c r="J26" s="67">
        <f t="shared" si="5"/>
        <v>10319</v>
      </c>
      <c r="K26" s="65">
        <f t="shared" si="5"/>
        <v>3441</v>
      </c>
      <c r="L26" s="63">
        <f t="shared" si="5"/>
        <v>4031</v>
      </c>
      <c r="M26" s="65">
        <f t="shared" si="5"/>
        <v>2847</v>
      </c>
      <c r="N26" s="68">
        <f t="shared" si="5"/>
        <v>0</v>
      </c>
    </row>
    <row r="27" spans="1:14" ht="4.5" customHeight="1" x14ac:dyDescent="0.25">
      <c r="A27" s="116"/>
      <c r="B27" s="69"/>
      <c r="C27" s="70"/>
      <c r="D27" s="71"/>
      <c r="E27" s="72"/>
      <c r="F27" s="73"/>
      <c r="G27" s="74"/>
      <c r="H27" s="12"/>
      <c r="I27" s="70" t="s">
        <v>2</v>
      </c>
      <c r="J27" s="75"/>
      <c r="K27" s="73"/>
      <c r="L27" s="12"/>
      <c r="M27" s="73"/>
      <c r="N27" s="11"/>
    </row>
    <row r="28" spans="1:14" ht="15.75" thickBot="1" x14ac:dyDescent="0.3">
      <c r="A28" s="117"/>
      <c r="B28" s="76" t="s">
        <v>22</v>
      </c>
      <c r="C28" s="77">
        <f>C26-C20</f>
        <v>0</v>
      </c>
      <c r="D28" s="13">
        <f>D26-D20</f>
        <v>0</v>
      </c>
      <c r="E28" s="78">
        <f t="shared" ref="E28:H28" si="6">E26-E20</f>
        <v>0</v>
      </c>
      <c r="F28" s="78">
        <f t="shared" si="6"/>
        <v>0</v>
      </c>
      <c r="G28" s="78">
        <f t="shared" si="6"/>
        <v>0</v>
      </c>
      <c r="H28" s="78">
        <f t="shared" si="6"/>
        <v>0</v>
      </c>
      <c r="I28" s="79">
        <f>I26-I20</f>
        <v>1029</v>
      </c>
      <c r="J28" s="80">
        <f>J26-J20</f>
        <v>0</v>
      </c>
      <c r="K28" s="78">
        <f t="shared" ref="K28:N28" si="7">K26-K20</f>
        <v>0</v>
      </c>
      <c r="L28" s="78">
        <f t="shared" si="7"/>
        <v>0</v>
      </c>
      <c r="M28" s="78">
        <f t="shared" si="7"/>
        <v>0</v>
      </c>
      <c r="N28" s="81">
        <f t="shared" si="7"/>
        <v>0</v>
      </c>
    </row>
    <row r="29" spans="1:14" ht="15" customHeight="1" x14ac:dyDescent="0.25">
      <c r="A29" s="118" t="s">
        <v>55</v>
      </c>
      <c r="B29" s="112" t="s">
        <v>56</v>
      </c>
      <c r="C29" s="110" t="s">
        <v>57</v>
      </c>
      <c r="D29" s="110"/>
      <c r="E29" s="110"/>
      <c r="F29" s="119">
        <v>1843</v>
      </c>
      <c r="G29" s="110"/>
      <c r="H29" s="110"/>
      <c r="I29" s="110"/>
      <c r="J29" s="110"/>
      <c r="K29" s="110"/>
      <c r="L29" s="119">
        <v>2155</v>
      </c>
      <c r="M29" s="111"/>
      <c r="N29" s="113"/>
    </row>
    <row r="30" spans="1:14" ht="5.25" customHeight="1" thickBot="1" x14ac:dyDescent="0.3">
      <c r="B30" s="82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</row>
    <row r="31" spans="1:14" ht="16.5" thickBot="1" x14ac:dyDescent="0.3">
      <c r="B31" s="82"/>
      <c r="C31" s="24"/>
      <c r="D31" s="25"/>
      <c r="E31" s="130" t="s">
        <v>32</v>
      </c>
      <c r="F31" s="130"/>
      <c r="G31" s="26">
        <f>I2-1</f>
        <v>2025</v>
      </c>
      <c r="H31" s="27"/>
      <c r="I31" s="15"/>
      <c r="J31" s="131" t="s">
        <v>47</v>
      </c>
      <c r="K31" s="130"/>
      <c r="L31" s="130"/>
      <c r="M31" s="26">
        <f>I2</f>
        <v>2026</v>
      </c>
      <c r="N31" s="28"/>
    </row>
    <row r="32" spans="1:14" ht="15.75" thickBot="1" x14ac:dyDescent="0.3">
      <c r="A32" s="14"/>
      <c r="B32" s="15" t="s">
        <v>23</v>
      </c>
      <c r="C32" s="83" t="s">
        <v>48</v>
      </c>
      <c r="D32" s="132" t="s">
        <v>49</v>
      </c>
      <c r="E32" s="132"/>
      <c r="F32" s="132"/>
      <c r="G32" s="132"/>
      <c r="H32" s="132"/>
      <c r="I32" s="83" t="s">
        <v>37</v>
      </c>
      <c r="J32" s="132" t="s">
        <v>38</v>
      </c>
      <c r="K32" s="132"/>
      <c r="L32" s="132"/>
      <c r="M32" s="132"/>
      <c r="N32" s="133"/>
    </row>
    <row r="33" spans="1:14" x14ac:dyDescent="0.25">
      <c r="A33" s="17"/>
      <c r="B33" t="s">
        <v>24</v>
      </c>
      <c r="C33" s="56">
        <v>0</v>
      </c>
      <c r="D33" s="84">
        <f>E33+F33</f>
        <v>0</v>
      </c>
      <c r="E33" s="85">
        <v>0</v>
      </c>
      <c r="F33" s="85">
        <v>0</v>
      </c>
      <c r="G33" s="86"/>
      <c r="H33" s="87"/>
      <c r="I33" s="43">
        <v>0</v>
      </c>
      <c r="J33" s="44">
        <f>K33+L34</f>
        <v>0</v>
      </c>
      <c r="K33" s="4">
        <v>0</v>
      </c>
      <c r="L33" s="4">
        <v>0</v>
      </c>
      <c r="M33" s="44"/>
      <c r="N33" s="60"/>
    </row>
    <row r="34" spans="1:14" x14ac:dyDescent="0.25">
      <c r="A34" s="17"/>
      <c r="B34" t="s">
        <v>25</v>
      </c>
      <c r="C34" s="56">
        <v>0</v>
      </c>
      <c r="D34" s="46">
        <f>E34+F34</f>
        <v>0</v>
      </c>
      <c r="E34" s="4">
        <v>0</v>
      </c>
      <c r="F34" s="4">
        <v>0</v>
      </c>
      <c r="G34" s="44"/>
      <c r="H34" s="60"/>
      <c r="I34" s="43">
        <v>0</v>
      </c>
      <c r="J34" s="44">
        <f>K34+L34</f>
        <v>0</v>
      </c>
      <c r="K34" s="4">
        <v>0</v>
      </c>
      <c r="L34" s="4">
        <v>0</v>
      </c>
      <c r="M34" s="44"/>
      <c r="N34" s="60"/>
    </row>
    <row r="35" spans="1:14" ht="15.75" thickBot="1" x14ac:dyDescent="0.3">
      <c r="A35" s="18"/>
      <c r="B35" s="19" t="s">
        <v>26</v>
      </c>
      <c r="C35" s="88">
        <v>0</v>
      </c>
      <c r="D35" s="89">
        <f>E35+F35</f>
        <v>150</v>
      </c>
      <c r="E35" s="90">
        <v>0</v>
      </c>
      <c r="F35" s="90">
        <v>150</v>
      </c>
      <c r="G35" s="91"/>
      <c r="H35" s="92"/>
      <c r="I35" s="93">
        <v>0</v>
      </c>
      <c r="J35" s="89">
        <f>K35+L35</f>
        <v>0</v>
      </c>
      <c r="K35" s="90">
        <v>0</v>
      </c>
      <c r="L35" s="90">
        <v>0</v>
      </c>
      <c r="M35" s="91"/>
      <c r="N35" s="92"/>
    </row>
    <row r="36" spans="1:14" ht="3.75" customHeight="1" x14ac:dyDescent="0.25"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</row>
    <row r="37" spans="1:14" x14ac:dyDescent="0.25">
      <c r="A37" s="122" t="s">
        <v>50</v>
      </c>
      <c r="B37" s="122"/>
      <c r="C37" s="122"/>
      <c r="D37" s="122"/>
      <c r="E37" s="122"/>
      <c r="F37" s="123" t="s">
        <v>61</v>
      </c>
      <c r="G37" s="123"/>
      <c r="H37" s="123" t="s">
        <v>51</v>
      </c>
      <c r="I37" s="123"/>
      <c r="J37" s="127" t="s">
        <v>62</v>
      </c>
      <c r="K37" s="127"/>
      <c r="L37" s="127"/>
      <c r="M37" s="44"/>
      <c r="N37" s="44"/>
    </row>
    <row r="38" spans="1:14" x14ac:dyDescent="0.25">
      <c r="A38" s="23"/>
      <c r="B38" s="23"/>
      <c r="C38" s="23"/>
      <c r="D38" s="23"/>
      <c r="E38" s="23"/>
      <c r="F38" s="94"/>
      <c r="G38" s="94"/>
      <c r="H38" s="94"/>
      <c r="I38" s="94"/>
      <c r="J38" s="94"/>
      <c r="K38" s="94"/>
      <c r="L38" s="94"/>
      <c r="M38" s="44"/>
      <c r="N38" s="44"/>
    </row>
    <row r="39" spans="1:14" x14ac:dyDescent="0.25">
      <c r="B39" t="s">
        <v>52</v>
      </c>
      <c r="C39" s="121">
        <v>46029</v>
      </c>
      <c r="D39" s="23"/>
      <c r="E39" s="23"/>
      <c r="F39" s="94" t="s">
        <v>2</v>
      </c>
      <c r="G39" s="94"/>
      <c r="H39" s="94"/>
      <c r="I39" s="94"/>
      <c r="J39" s="94"/>
      <c r="K39" s="94"/>
      <c r="L39" s="94"/>
      <c r="M39" s="44"/>
      <c r="N39" s="44"/>
    </row>
    <row r="40" spans="1:14" x14ac:dyDescent="0.25">
      <c r="B40" t="s">
        <v>53</v>
      </c>
      <c r="C40" s="95">
        <v>46418</v>
      </c>
      <c r="D40" s="23"/>
      <c r="E40" s="23"/>
      <c r="F40" s="94"/>
      <c r="G40" s="94"/>
      <c r="H40" s="94"/>
      <c r="I40" s="94"/>
      <c r="J40" s="94"/>
      <c r="K40" s="94"/>
      <c r="L40" s="94"/>
      <c r="M40" s="44"/>
      <c r="N40" s="44"/>
    </row>
    <row r="41" spans="1:14" x14ac:dyDescent="0.25">
      <c r="B41" t="s">
        <v>54</v>
      </c>
      <c r="C41" s="95">
        <v>46418</v>
      </c>
      <c r="D41" s="109"/>
      <c r="E41" s="109"/>
      <c r="F41" s="109"/>
      <c r="G41" s="94"/>
      <c r="H41" s="94"/>
      <c r="I41" s="124" t="s">
        <v>65</v>
      </c>
      <c r="J41" s="124"/>
      <c r="K41" s="124"/>
      <c r="L41" s="124"/>
      <c r="M41" s="124"/>
      <c r="N41" s="124"/>
    </row>
    <row r="42" spans="1:14" x14ac:dyDescent="0.25">
      <c r="I42" s="20"/>
      <c r="J42" s="20"/>
      <c r="K42" s="20"/>
      <c r="L42" s="20"/>
      <c r="M42" s="20"/>
      <c r="N42" s="20"/>
    </row>
    <row r="43" spans="1:14" x14ac:dyDescent="0.25">
      <c r="B43" t="s">
        <v>27</v>
      </c>
      <c r="C43" s="125">
        <v>46028</v>
      </c>
      <c r="D43" s="126"/>
      <c r="E43" s="126"/>
      <c r="F43" s="126"/>
      <c r="I43" s="122" t="s">
        <v>28</v>
      </c>
      <c r="J43" s="122"/>
      <c r="K43" s="122"/>
      <c r="L43" s="122"/>
      <c r="M43" s="122"/>
      <c r="N43" s="122"/>
    </row>
  </sheetData>
  <sheetProtection algorithmName="SHA-512" hashValue="bU5tHLCP9P3tm/AnqM+dRL3ff/BNLq7JOfvf7Yg/3Q64ErVvlwJMm6ZBY8FY7WNnPxx4TxIc+UxK3mMYvaCcUg==" saltValue="PsPnwqz6FmpJ8C9thERTNg==" spinCount="100000" sheet="1" objects="1" scenarios="1"/>
  <mergeCells count="19">
    <mergeCell ref="C2:H2"/>
    <mergeCell ref="C3:N3"/>
    <mergeCell ref="C4:D4"/>
    <mergeCell ref="L4:N4"/>
    <mergeCell ref="E6:F6"/>
    <mergeCell ref="J6:L6"/>
    <mergeCell ref="E7:G7"/>
    <mergeCell ref="K7:M7"/>
    <mergeCell ref="E31:F31"/>
    <mergeCell ref="J31:L31"/>
    <mergeCell ref="D32:H32"/>
    <mergeCell ref="J32:N32"/>
    <mergeCell ref="I41:N41"/>
    <mergeCell ref="C43:F43"/>
    <mergeCell ref="I43:N43"/>
    <mergeCell ref="A37:E37"/>
    <mergeCell ref="F37:G37"/>
    <mergeCell ref="H37:I37"/>
    <mergeCell ref="J37:L37"/>
  </mergeCells>
  <pageMargins left="0.31496062992125984" right="0.31496062992125984" top="0.19685039370078741" bottom="0.19685039370078741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 Šlíma</dc:creator>
  <cp:lastModifiedBy>Lucie Jetenská, Dům dětí a mládeže Matýsek</cp:lastModifiedBy>
  <cp:lastPrinted>2026-01-06T14:02:23Z</cp:lastPrinted>
  <dcterms:created xsi:type="dcterms:W3CDTF">2018-12-19T10:54:22Z</dcterms:created>
  <dcterms:modified xsi:type="dcterms:W3CDTF">2026-01-07T14:52:36Z</dcterms:modified>
</cp:coreProperties>
</file>